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940" windowHeight="858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<sst xmlns="http://schemas.openxmlformats.org/spreadsheetml/2006/main" count="19" uniqueCount="19">
  <si>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Процентная ставка по кредиту, %</t>
  </si>
  <si>
    <t>Кол-во периодов, мес.</t>
  </si>
  <si>
    <t>Ежемесячный платеж (аннуитет),руб</t>
  </si>
  <si>
    <t>Сумма общего платежа по кредиту, руб</t>
  </si>
  <si>
    <t>Количество лет</t>
  </si>
  <si>
    <t>Сумма кредита</t>
  </si>
  <si>
    <t>Сумма первоначального взноса</t>
  </si>
  <si>
    <t>В зеленые клетки можно вводить значения</t>
  </si>
  <si>
    <t>Белые клетки рассчитываются из значений в зеленых</t>
  </si>
  <si>
    <t>Первоначальный взнос, %</t>
  </si>
  <si>
    <t>www.test-drive.ru</t>
  </si>
  <si>
    <t>Автокредитный калькулятор</t>
  </si>
  <si>
    <t>Общая стоимость автомобиля</t>
  </si>
  <si>
    <t>Расчет ежемесячных платежей</t>
  </si>
  <si>
    <t>Необходимый уровень дохода (платежи = 35% дохода)</t>
  </si>
  <si>
    <t>в том числе проценты</t>
  </si>
  <si>
    <t>Общее удорожание кредитной части, %</t>
  </si>
  <si>
    <t>Общая сумма выплат за автомобиль</t>
  </si>
  <si>
    <t>Общее удорожание автомобиля,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</si>
</sst>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%"/>
    <numFmt numFmtId="166" formatCode="0.000%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_р_._-;\-* #,##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_ ;\-#,##0\ "/>
  </numFmts>
  <fonts count="9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Arial"/>
      <family val="2"/>
    </font>
    <font>
      <b/>
      <u val="single"/>
      <sz val="14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indent="2"/>
    </xf>
    <xf numFmtId="4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3" fontId="5" fillId="3" borderId="1" xfId="0" applyNumberFormat="1" applyFont="1" applyFill="1" applyBorder="1" applyAlignment="1">
      <alignment horizontal="right"/>
    </xf>
    <xf numFmtId="9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right" vertical="center"/>
      <protection locked="0"/>
    </xf>
    <xf numFmtId="175" fontId="5" fillId="0" borderId="1" xfId="0" applyNumberFormat="1" applyFont="1" applyBorder="1" applyAlignment="1">
      <alignment horizontal="right" vertical="center"/>
    </xf>
    <xf numFmtId="10" fontId="4" fillId="4" borderId="1" xfId="19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right" vertical="center"/>
    </xf>
    <xf numFmtId="175" fontId="5" fillId="5" borderId="1" xfId="0" applyNumberFormat="1" applyFont="1" applyFill="1" applyBorder="1" applyAlignment="1">
      <alignment horizontal="right" vertical="center"/>
    </xf>
    <xf numFmtId="175" fontId="5" fillId="6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10" fontId="5" fillId="6" borderId="1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-drive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B15" sqref="B15"/>
    </sheetView>
  </sheetViews>
  <sheetFormatPr defaultColWidth="8.796875" defaultRowHeight="15"/>
  <cols>
    <col min="1" max="1" width="37.8984375" style="1" customWidth="1"/>
    <col min="2" max="2" width="11.59765625" style="23" customWidth="1"/>
    <col min="3" max="4" width="11.59765625" style="1" customWidth="1"/>
    <col min="5" max="16384" width="8.796875" style="1" customWidth="1"/>
  </cols>
  <sheetData>
    <row r="1" ht="18">
      <c r="A1" s="27" t="s">
        <v>11</v>
      </c>
    </row>
    <row r="2" ht="18">
      <c r="A2" s="28" t="s">
        <v>10</v>
      </c>
    </row>
    <row r="4" spans="1:2" ht="12.75">
      <c r="A4" s="15" t="s">
        <v>7</v>
      </c>
      <c r="B4" s="22"/>
    </row>
    <row r="5" ht="12.75">
      <c r="A5" s="1" t="s">
        <v>8</v>
      </c>
    </row>
    <row r="7" spans="1:2" ht="13.5">
      <c r="A7" s="16" t="s">
        <v>13</v>
      </c>
      <c r="B7" s="20"/>
    </row>
    <row r="8" spans="1:2" ht="13.5">
      <c r="A8" s="16" t="s">
        <v>12</v>
      </c>
      <c r="B8" s="29">
        <v>1720000</v>
      </c>
    </row>
    <row r="9" spans="1:2" ht="13.5">
      <c r="A9" s="16" t="s">
        <v>9</v>
      </c>
      <c r="B9" s="30">
        <v>0.3</v>
      </c>
    </row>
    <row r="10" spans="1:2" ht="13.5">
      <c r="A10" s="16" t="s">
        <v>6</v>
      </c>
      <c r="B10" s="31">
        <f>B8*B9</f>
        <v>516000</v>
      </c>
    </row>
    <row r="11" spans="1:2" ht="13.5">
      <c r="A11" s="16"/>
      <c r="B11" s="32"/>
    </row>
    <row r="12" spans="1:2" s="2" customFormat="1" ht="15" customHeight="1">
      <c r="A12" s="17" t="s">
        <v>4</v>
      </c>
      <c r="B12" s="33">
        <v>3</v>
      </c>
    </row>
    <row r="13" spans="1:2" s="3" customFormat="1" ht="13.5">
      <c r="A13" s="18" t="s">
        <v>5</v>
      </c>
      <c r="B13" s="34">
        <f>B8*(1-B9)</f>
        <v>1204000</v>
      </c>
    </row>
    <row r="14" spans="1:2" ht="12.75">
      <c r="A14" s="19" t="s">
        <v>0</v>
      </c>
      <c r="B14" s="35">
        <v>0.12</v>
      </c>
    </row>
    <row r="15" spans="1:2" ht="12.75">
      <c r="A15" s="4" t="s">
        <v>1</v>
      </c>
      <c r="B15" s="36">
        <f>B12*12</f>
        <v>36</v>
      </c>
    </row>
    <row r="16" spans="1:2" s="3" customFormat="1" ht="13.5">
      <c r="A16" s="5" t="s">
        <v>2</v>
      </c>
      <c r="B16" s="34">
        <f>B13/((1-1/(1+B14/12)^B15)/(B14/12))</f>
        <v>39990.0290146728</v>
      </c>
    </row>
    <row r="17" spans="1:2" s="7" customFormat="1" ht="12.75">
      <c r="A17" s="6" t="s">
        <v>3</v>
      </c>
      <c r="B17" s="37">
        <f>B16*B15</f>
        <v>1439641.0445282208</v>
      </c>
    </row>
    <row r="18" spans="1:4" ht="12.75">
      <c r="A18" s="8" t="s">
        <v>15</v>
      </c>
      <c r="B18" s="38">
        <f>B17-B13</f>
        <v>235641.04452822078</v>
      </c>
      <c r="D18" s="9"/>
    </row>
    <row r="19" spans="1:4" ht="12.75">
      <c r="A19" s="6" t="s">
        <v>16</v>
      </c>
      <c r="B19" s="39">
        <f>B18/B13</f>
        <v>0.19571515326264186</v>
      </c>
      <c r="D19" s="9"/>
    </row>
    <row r="20" spans="1:4" ht="12.75">
      <c r="A20" s="6" t="s">
        <v>17</v>
      </c>
      <c r="B20" s="38">
        <f>B10+B17</f>
        <v>1955641.0445282208</v>
      </c>
      <c r="D20" s="9"/>
    </row>
    <row r="21" spans="1:4" ht="12.75">
      <c r="A21" s="6" t="s">
        <v>18</v>
      </c>
      <c r="B21" s="40">
        <f>(B20-B8)/B8</f>
        <v>0.1370006072838493</v>
      </c>
      <c r="D21" s="9"/>
    </row>
    <row r="22" spans="1:2" s="3" customFormat="1" ht="13.5">
      <c r="A22" s="5" t="s">
        <v>14</v>
      </c>
      <c r="B22" s="34">
        <f>B16/0.35</f>
        <v>114257.225756208</v>
      </c>
    </row>
    <row r="23" spans="1:4" ht="13.5">
      <c r="A23" s="10"/>
      <c r="B23" s="21"/>
      <c r="C23" s="10"/>
      <c r="D23" s="10"/>
    </row>
    <row r="24" spans="1:4" ht="13.5">
      <c r="A24" s="10"/>
      <c r="B24" s="21"/>
      <c r="C24" s="10"/>
      <c r="D24" s="10"/>
    </row>
    <row r="25" spans="1:4" ht="13.5">
      <c r="A25" s="10"/>
      <c r="B25" s="24"/>
      <c r="C25" s="12"/>
      <c r="D25" s="12"/>
    </row>
    <row r="26" spans="1:4" ht="13.5">
      <c r="A26" s="10"/>
      <c r="B26" s="25"/>
      <c r="C26" s="13"/>
      <c r="D26" s="10"/>
    </row>
    <row r="27" spans="1:4" ht="13.5">
      <c r="A27" s="10"/>
      <c r="B27" s="21"/>
      <c r="C27" s="10"/>
      <c r="D27" s="10"/>
    </row>
    <row r="28" spans="1:5" ht="13.5">
      <c r="A28" s="11"/>
      <c r="E28" s="3"/>
    </row>
    <row r="29" ht="13.5">
      <c r="E29" s="3"/>
    </row>
    <row r="30" ht="12.75">
      <c r="A30" s="11"/>
    </row>
    <row r="32" spans="1:2" ht="12.75">
      <c r="A32" s="11"/>
      <c r="B32" s="14"/>
    </row>
    <row r="33" ht="12.75">
      <c r="A33" s="11"/>
    </row>
    <row r="34" spans="1:2" ht="12.75">
      <c r="A34" s="11"/>
      <c r="B34" s="26"/>
    </row>
    <row r="35" spans="1:2" ht="12.75">
      <c r="A35" s="11"/>
      <c r="B35" s="26"/>
    </row>
    <row r="36" spans="1:2" ht="12.75">
      <c r="A36" s="11"/>
      <c r="B36" s="26"/>
    </row>
    <row r="37" spans="1:5" ht="12.75">
      <c r="A37" s="11"/>
      <c r="E37" s="9"/>
    </row>
  </sheetData>
  <hyperlinks>
    <hyperlink ref="A2" r:id="rId1" display="www.test-drive.ru"/>
  </hyperlink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Архангельская Инженерная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Архангельский инженер</dc:creator>
  <cp:keywords/>
  <dc:description/>
  <cp:lastModifiedBy>alex</cp:lastModifiedBy>
  <dcterms:created xsi:type="dcterms:W3CDTF">2003-10-07T08:15:42Z</dcterms:created>
  <dcterms:modified xsi:type="dcterms:W3CDTF">2008-04-16T09:35:09Z</dcterms:modified>
  <cp:category/>
  <cp:version/>
  <cp:contentType/>
  <cp:contentStatus/>
</cp:coreProperties>
</file>